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hils\Documents\2018 BE\graphics\"/>
    </mc:Choice>
  </mc:AlternateContent>
  <xr:revisionPtr revIDLastSave="0" documentId="13_ncr:1_{D334D180-1E12-413F-A9DD-CC5036BB58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1" l="1"/>
  <c r="N8" i="1"/>
  <c r="K64" i="1"/>
  <c r="A53" i="1"/>
  <c r="A52" i="1"/>
  <c r="D52" i="1" s="1"/>
  <c r="A51" i="1"/>
  <c r="A50" i="1"/>
  <c r="D50" i="1" s="1"/>
  <c r="A60" i="1"/>
  <c r="A59" i="1"/>
  <c r="A44" i="1"/>
  <c r="A43" i="1"/>
  <c r="A28" i="1"/>
  <c r="A27" i="1"/>
  <c r="A29" i="1" s="1"/>
  <c r="C29" i="1" s="1"/>
  <c r="E29" i="1" s="1"/>
  <c r="K29" i="1" s="1"/>
  <c r="D53" i="1"/>
  <c r="D51" i="1"/>
  <c r="A45" i="1"/>
  <c r="C45" i="1" s="1"/>
  <c r="E45" i="1" s="1"/>
  <c r="K45" i="1" s="1"/>
  <c r="A37" i="1"/>
  <c r="D37" i="1" s="1"/>
  <c r="A36" i="1"/>
  <c r="D36" i="1" s="1"/>
  <c r="A35" i="1"/>
  <c r="D35" i="1" s="1"/>
  <c r="A34" i="1"/>
  <c r="D34" i="1" s="1"/>
  <c r="A21" i="1"/>
  <c r="D21" i="1" s="1"/>
  <c r="A20" i="1"/>
  <c r="D20" i="1" s="1"/>
  <c r="A19" i="1"/>
  <c r="D19" i="1" s="1"/>
  <c r="A18" i="1"/>
  <c r="D18" i="1" s="1"/>
  <c r="A12" i="1"/>
  <c r="A11" i="1"/>
  <c r="D54" i="1" l="1"/>
  <c r="F54" i="1" s="1"/>
  <c r="K54" i="1" s="1"/>
  <c r="A61" i="1"/>
  <c r="C61" i="1" s="1"/>
  <c r="E61" i="1" s="1"/>
  <c r="K61" i="1" s="1"/>
  <c r="D38" i="1"/>
  <c r="F38" i="1" s="1"/>
  <c r="K38" i="1" s="1"/>
  <c r="D22" i="1"/>
  <c r="F22" i="1" s="1"/>
  <c r="K22" i="1" s="1"/>
  <c r="A13" i="1"/>
  <c r="C13" i="1" s="1"/>
  <c r="E13" i="1" l="1"/>
  <c r="K13" i="1" s="1"/>
</calcChain>
</file>

<file path=xl/sharedStrings.xml><?xml version="1.0" encoding="utf-8"?>
<sst xmlns="http://schemas.openxmlformats.org/spreadsheetml/2006/main" count="113" uniqueCount="28">
  <si>
    <t>Slab</t>
  </si>
  <si>
    <t>Walls</t>
  </si>
  <si>
    <t>The same size will be used for basement, ground floor, first floor and flat roof.</t>
  </si>
  <si>
    <t>length</t>
  </si>
  <si>
    <t>width</t>
  </si>
  <si>
    <t>12m x 8m is average for a self build new home.</t>
  </si>
  <si>
    <t>floor</t>
  </si>
  <si>
    <t>thickness</t>
  </si>
  <si>
    <t>concrete</t>
  </si>
  <si>
    <t>volume</t>
  </si>
  <si>
    <t>mass</t>
  </si>
  <si>
    <t>cement</t>
  </si>
  <si>
    <t>per m3</t>
  </si>
  <si>
    <t>Basement</t>
  </si>
  <si>
    <t>Floor</t>
  </si>
  <si>
    <t>per</t>
  </si>
  <si>
    <t>tonne</t>
  </si>
  <si>
    <t>kWh</t>
  </si>
  <si>
    <t>(tonnes)</t>
  </si>
  <si>
    <t>You can enter an internal footprint size here.</t>
  </si>
  <si>
    <t>height</t>
  </si>
  <si>
    <t>Ground</t>
  </si>
  <si>
    <t>Ground floor</t>
  </si>
  <si>
    <t>First floor</t>
  </si>
  <si>
    <t>first</t>
  </si>
  <si>
    <t>Roof</t>
  </si>
  <si>
    <t>roof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</si>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</sst>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164" formatCode="0.0"/>
    <numFmt numFmtId="165" formatCode="[$£-809]#,##0;[Red]&quot;-&quot;[$£-809]#,##0"/>
    <numFmt numFmtId="166" formatCode="[$£-809]#,##0.00;[Red]&quot;-&quot;[$£-809]#,##0.00"/>
    <numFmt numFmtId="167" formatCode="0.000"/>
    <numFmt numFmtId="169" formatCode="_-&quot;£&quot;* #,##0_-;\-&quot;£&quot;* #,##0_-;_-&quot;£&quot;* &quot;-&quot;??_-;_-@_-"/>
  </numFmts>
  <fonts count="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8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37">
    <xf numFmtId="0" fontId="0" fillId="0" borderId="0" xfId="0"/>
    <xf numFmtId="164" fontId="0" fillId="0" borderId="0" xfId="0" applyNumberFormat="1"/>
    <xf numFmtId="2" fontId="0" fillId="0" borderId="0" xfId="0" applyNumberFormat="1"/>
    <xf numFmtId="166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0" fontId="5" fillId="0" borderId="0" xfId="0" applyFont="1"/>
    <xf numFmtId="1" fontId="5" fillId="0" borderId="0" xfId="0" applyNumberFormat="1" applyFont="1"/>
    <xf numFmtId="167" fontId="0" fillId="0" borderId="0" xfId="0" applyNumberFormat="1"/>
    <xf numFmtId="165" fontId="5" fillId="0" borderId="0" xfId="0" applyNumberFormat="1" applyFont="1"/>
    <xf numFmtId="164" fontId="4" fillId="0" borderId="0" xfId="0" applyNumberFormat="1" applyFont="1"/>
    <xf numFmtId="169" fontId="0" fillId="0" borderId="0" xfId="1" applyNumberFormat="1" applyFont="1"/>
    <xf numFmtId="169" fontId="5" fillId="0" borderId="0" xfId="1" applyNumberFormat="1" applyFont="1"/>
    <xf numFmtId="0" fontId="0" fillId="0" borderId="1" xfId="0" applyBorder="1"/>
    <xf numFmtId="0" fontId="7" fillId="0" borderId="0" xfId="0" applyFont="1"/>
    <xf numFmtId="1" fontId="6" fillId="0" borderId="0" xfId="0" applyNumberFormat="1" applyFont="1"/>
    <xf numFmtId="0" fontId="6" fillId="0" borderId="0" xfId="0" applyFont="1"/>
    <xf numFmtId="166" fontId="6" fillId="0" borderId="0" xfId="0" applyNumberFormat="1" applyFont="1"/>
    <xf numFmtId="0" fontId="6" fillId="0" borderId="0" xfId="0" applyFont="1" applyAlignment="1">
      <alignment horizontal="right"/>
    </xf>
    <xf numFmtId="1" fontId="6" fillId="0" borderId="0" xfId="1" applyNumberFormat="1" applyFont="1" applyFill="1"/>
    <xf numFmtId="1" fontId="6" fillId="0" borderId="0" xfId="0" applyNumberFormat="1" applyFont="1" applyAlignment="1">
      <alignment horizontal="right"/>
    </xf>
    <xf numFmtId="164" fontId="6" fillId="0" borderId="0" xfId="0" applyNumberFormat="1" applyFont="1"/>
    <xf numFmtId="2" fontId="6" fillId="0" borderId="0" xfId="0" applyNumberFormat="1" applyFont="1"/>
    <xf numFmtId="0" fontId="8" fillId="0" borderId="0" xfId="0" applyFont="1" applyAlignment="1">
      <alignment horizontal="right"/>
    </xf>
    <xf numFmtId="1" fontId="8" fillId="0" borderId="0" xfId="0" applyNumberFormat="1" applyFo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" fontId="8" fillId="0" borderId="0" xfId="0" applyNumberFormat="1" applyFont="1" applyBorder="1"/>
    <xf numFmtId="0" fontId="8" fillId="0" borderId="0" xfId="0" applyFont="1" applyBorder="1"/>
  </cellXfs>
  <cellStyles count="6">
    <cellStyle name="Currency" xfId="1" builtinId="4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70"/>
  <sheetViews>
    <sheetView tabSelected="1" workbookViewId="0">
      <selection activeCell="O9" sqref="O9"/>
    </sheetView>
  </sheetViews>
  <sheetFormatPr defaultRowHeight="14.25" x14ac:dyDescent="0.2"/>
  <cols>
    <col min="1" max="8" width="10.125" customWidth="1"/>
    <col min="9" max="9" width="9.75" customWidth="1"/>
    <col min="10" max="10" width="9.125" customWidth="1"/>
    <col min="11" max="23" width="10.125" customWidth="1"/>
  </cols>
  <sheetData>
    <row r="2" spans="1:17" ht="20.25" x14ac:dyDescent="0.3">
      <c r="B2" s="16" t="s">
        <v>19</v>
      </c>
      <c r="L2" t="s">
        <v>3</v>
      </c>
      <c r="M2" s="15">
        <v>12</v>
      </c>
    </row>
    <row r="3" spans="1:17" ht="20.25" x14ac:dyDescent="0.3">
      <c r="B3" s="16" t="s">
        <v>2</v>
      </c>
      <c r="L3" t="s">
        <v>4</v>
      </c>
      <c r="M3" s="15">
        <v>8</v>
      </c>
    </row>
    <row r="5" spans="1:17" x14ac:dyDescent="0.2">
      <c r="B5" t="s">
        <v>5</v>
      </c>
    </row>
    <row r="6" spans="1:17" ht="15" thickBot="1" x14ac:dyDescent="0.25"/>
    <row r="7" spans="1:17" x14ac:dyDescent="0.2">
      <c r="M7" s="27"/>
      <c r="N7" s="28"/>
      <c r="O7" s="28"/>
      <c r="P7" s="28"/>
      <c r="Q7" s="29"/>
    </row>
    <row r="8" spans="1:17" ht="15" x14ac:dyDescent="0.25">
      <c r="A8" t="s">
        <v>13</v>
      </c>
      <c r="F8" s="18"/>
      <c r="G8" s="18"/>
      <c r="H8" s="18"/>
      <c r="I8" s="18"/>
      <c r="J8" s="18"/>
      <c r="K8" s="18"/>
      <c r="L8" s="18"/>
      <c r="M8" s="30"/>
      <c r="N8" s="35" t="str">
        <f>I64</f>
        <v>Total</v>
      </c>
      <c r="O8" s="36" t="s">
        <v>17</v>
      </c>
      <c r="P8" s="35">
        <f>K64</f>
        <v>5885.4325499999995</v>
      </c>
      <c r="Q8" s="31"/>
    </row>
    <row r="9" spans="1:17" ht="15.75" thickBot="1" x14ac:dyDescent="0.3">
      <c r="A9" t="s">
        <v>14</v>
      </c>
      <c r="D9" s="5" t="s">
        <v>10</v>
      </c>
      <c r="F9" s="18"/>
      <c r="G9" s="18"/>
      <c r="H9" s="18"/>
      <c r="I9" s="18"/>
      <c r="J9" s="18"/>
      <c r="K9" s="25" t="s">
        <v>17</v>
      </c>
      <c r="L9" s="18"/>
      <c r="M9" s="32"/>
      <c r="N9" s="33"/>
      <c r="O9" s="33"/>
      <c r="P9" s="33"/>
      <c r="Q9" s="34"/>
    </row>
    <row r="10" spans="1:17" x14ac:dyDescent="0.2">
      <c r="A10" t="s">
        <v>0</v>
      </c>
      <c r="D10" s="5" t="s">
        <v>11</v>
      </c>
      <c r="I10" s="20" t="s">
        <v>17</v>
      </c>
      <c r="J10" s="18"/>
      <c r="K10" s="18"/>
      <c r="L10" s="18"/>
    </row>
    <row r="11" spans="1:17" x14ac:dyDescent="0.2">
      <c r="A11" s="2">
        <f>M2+0.7</f>
        <v>12.7</v>
      </c>
      <c r="B11" s="5" t="s">
        <v>6</v>
      </c>
      <c r="C11" s="5" t="s">
        <v>9</v>
      </c>
      <c r="D11" s="5" t="s">
        <v>12</v>
      </c>
      <c r="E11" s="5" t="s">
        <v>10</v>
      </c>
      <c r="I11" s="20" t="s">
        <v>15</v>
      </c>
      <c r="J11" s="20"/>
      <c r="K11" s="18"/>
      <c r="L11" s="19"/>
    </row>
    <row r="12" spans="1:17" x14ac:dyDescent="0.2">
      <c r="A12" s="2">
        <f>M3+0.7</f>
        <v>8.6999999999999993</v>
      </c>
      <c r="B12" s="5" t="s">
        <v>7</v>
      </c>
      <c r="C12" s="5" t="s">
        <v>8</v>
      </c>
      <c r="D12" s="5" t="s">
        <v>18</v>
      </c>
      <c r="E12" s="5" t="s">
        <v>11</v>
      </c>
      <c r="I12" s="20" t="s">
        <v>16</v>
      </c>
      <c r="J12" s="20"/>
      <c r="K12" s="18"/>
      <c r="L12" s="19"/>
    </row>
    <row r="13" spans="1:17" ht="15" x14ac:dyDescent="0.25">
      <c r="A13" s="2">
        <f>A11*A12</f>
        <v>110.48999999999998</v>
      </c>
      <c r="B13" s="2">
        <v>0.3</v>
      </c>
      <c r="C13" s="2">
        <f>A13*B13</f>
        <v>33.146999999999991</v>
      </c>
      <c r="D13">
        <v>0.35</v>
      </c>
      <c r="E13" s="24">
        <f>C13*D13</f>
        <v>11.601449999999996</v>
      </c>
      <c r="I13" s="17">
        <v>116</v>
      </c>
      <c r="J13" s="17"/>
      <c r="K13" s="26">
        <f>E13*I13</f>
        <v>1345.7681999999995</v>
      </c>
      <c r="L13" s="21"/>
    </row>
    <row r="14" spans="1:17" x14ac:dyDescent="0.2">
      <c r="A14" s="2"/>
      <c r="B14" s="2"/>
      <c r="C14" s="2"/>
      <c r="E14" s="17"/>
      <c r="F14" s="17"/>
      <c r="G14" s="17"/>
      <c r="H14" s="17"/>
      <c r="I14" s="17"/>
      <c r="J14" s="17"/>
      <c r="K14" s="21"/>
      <c r="L14" s="21"/>
    </row>
    <row r="15" spans="1:17" x14ac:dyDescent="0.2">
      <c r="A15" s="2"/>
      <c r="B15" s="2"/>
      <c r="C15" s="2"/>
      <c r="E15" s="17"/>
      <c r="F15" s="17"/>
      <c r="G15" s="17"/>
      <c r="H15" s="17"/>
      <c r="I15" s="17"/>
      <c r="J15" s="17"/>
      <c r="K15" s="21"/>
      <c r="L15" s="21"/>
    </row>
    <row r="16" spans="1:17" x14ac:dyDescent="0.2">
      <c r="A16" t="s">
        <v>13</v>
      </c>
      <c r="D16" s="5" t="s">
        <v>9</v>
      </c>
      <c r="E16" s="6"/>
      <c r="F16" s="17"/>
      <c r="G16" s="17"/>
      <c r="H16" s="17"/>
      <c r="I16" s="17"/>
      <c r="J16" s="17"/>
      <c r="K16" s="17"/>
      <c r="L16" s="17"/>
    </row>
    <row r="17" spans="1:23" x14ac:dyDescent="0.2">
      <c r="A17" t="s">
        <v>1</v>
      </c>
      <c r="B17" s="5" t="s">
        <v>20</v>
      </c>
      <c r="C17" s="5" t="s">
        <v>7</v>
      </c>
      <c r="D17" s="5" t="s">
        <v>8</v>
      </c>
      <c r="E17" s="6"/>
      <c r="F17" s="17"/>
      <c r="G17" s="17"/>
      <c r="H17" s="17"/>
      <c r="I17" s="17"/>
      <c r="J17" s="17"/>
      <c r="K17" s="17"/>
      <c r="L17" s="17"/>
      <c r="N17" s="13"/>
      <c r="O17" s="13"/>
      <c r="P17" s="3"/>
      <c r="R17" s="6"/>
    </row>
    <row r="18" spans="1:23" ht="15" x14ac:dyDescent="0.25">
      <c r="A18" s="23">
        <f>M2+0.3</f>
        <v>12.3</v>
      </c>
      <c r="B18">
        <v>3</v>
      </c>
      <c r="C18">
        <v>0.3</v>
      </c>
      <c r="D18" s="2">
        <f>A18*B18*C18</f>
        <v>11.070000000000002</v>
      </c>
      <c r="E18" s="5" t="s">
        <v>10</v>
      </c>
      <c r="G18" s="17"/>
      <c r="H18" s="17"/>
      <c r="I18" s="17"/>
      <c r="J18" s="17"/>
      <c r="K18" s="17"/>
      <c r="L18" s="17"/>
      <c r="N18" s="13"/>
      <c r="O18" s="14"/>
      <c r="P18" s="4"/>
      <c r="R18" s="6"/>
      <c r="U18" s="6"/>
      <c r="V18" s="6"/>
      <c r="W18" s="6"/>
    </row>
    <row r="19" spans="1:23" x14ac:dyDescent="0.2">
      <c r="A19" s="23">
        <f>M3+0.3</f>
        <v>8.3000000000000007</v>
      </c>
      <c r="B19">
        <v>3</v>
      </c>
      <c r="C19">
        <v>0.3</v>
      </c>
      <c r="D19" s="2">
        <f t="shared" ref="D19:D21" si="0">A19*B19*C19</f>
        <v>7.4700000000000006</v>
      </c>
      <c r="E19" s="5" t="s">
        <v>11</v>
      </c>
      <c r="G19" s="17"/>
      <c r="H19" s="17"/>
      <c r="I19" s="20" t="s">
        <v>17</v>
      </c>
      <c r="J19" s="18"/>
      <c r="K19" s="18"/>
      <c r="L19" s="17"/>
      <c r="O19" s="4"/>
      <c r="P19" s="4"/>
      <c r="R19" s="6"/>
      <c r="U19" s="6"/>
      <c r="V19" s="6"/>
      <c r="W19" s="6"/>
    </row>
    <row r="20" spans="1:23" x14ac:dyDescent="0.2">
      <c r="A20" s="23">
        <f>M2+0.3</f>
        <v>12.3</v>
      </c>
      <c r="B20">
        <v>3</v>
      </c>
      <c r="C20">
        <v>0.3</v>
      </c>
      <c r="D20" s="2">
        <f t="shared" si="0"/>
        <v>11.070000000000002</v>
      </c>
      <c r="E20" s="5" t="s">
        <v>12</v>
      </c>
      <c r="F20" s="5" t="s">
        <v>10</v>
      </c>
      <c r="G20" s="17"/>
      <c r="H20" s="17"/>
      <c r="I20" s="20" t="s">
        <v>15</v>
      </c>
      <c r="J20" s="20"/>
      <c r="K20" s="18"/>
      <c r="L20" s="17"/>
      <c r="O20" s="4"/>
      <c r="P20" s="4"/>
      <c r="R20" s="6"/>
      <c r="U20" s="6"/>
      <c r="V20" s="6"/>
      <c r="W20" s="6"/>
    </row>
    <row r="21" spans="1:23" x14ac:dyDescent="0.2">
      <c r="A21" s="23">
        <f>M3+0.3</f>
        <v>8.3000000000000007</v>
      </c>
      <c r="B21">
        <v>3</v>
      </c>
      <c r="C21">
        <v>0.3</v>
      </c>
      <c r="D21" s="2">
        <f t="shared" si="0"/>
        <v>7.4700000000000006</v>
      </c>
      <c r="E21" s="5" t="s">
        <v>18</v>
      </c>
      <c r="F21" s="5" t="s">
        <v>11</v>
      </c>
      <c r="G21" s="17"/>
      <c r="H21" s="17"/>
      <c r="I21" s="20" t="s">
        <v>16</v>
      </c>
      <c r="J21" s="20"/>
      <c r="K21" s="18"/>
      <c r="L21" s="17"/>
      <c r="O21" s="4"/>
      <c r="P21" s="4"/>
      <c r="R21" s="6"/>
      <c r="U21" s="6"/>
      <c r="V21" s="6"/>
      <c r="W21" s="6"/>
    </row>
    <row r="22" spans="1:23" ht="15" x14ac:dyDescent="0.25">
      <c r="A22" s="12"/>
      <c r="D22" s="2">
        <f>SUM(D18:D21)</f>
        <v>37.080000000000005</v>
      </c>
      <c r="E22">
        <v>0.35</v>
      </c>
      <c r="F22" s="24">
        <f>D22*E22</f>
        <v>12.978000000000002</v>
      </c>
      <c r="G22" s="17"/>
      <c r="H22" s="17"/>
      <c r="I22" s="17">
        <v>116</v>
      </c>
      <c r="J22" s="17"/>
      <c r="K22" s="26">
        <f>F22*I22</f>
        <v>1505.4480000000001</v>
      </c>
      <c r="L22" s="17"/>
      <c r="O22" s="4"/>
      <c r="P22" s="4"/>
      <c r="R22" s="6"/>
      <c r="U22" s="6"/>
      <c r="V22" s="6"/>
      <c r="W22" s="6"/>
    </row>
    <row r="23" spans="1:23" x14ac:dyDescent="0.2">
      <c r="A23" s="12"/>
      <c r="D23" s="2"/>
      <c r="E23" s="6"/>
      <c r="F23" s="17"/>
      <c r="G23" s="17"/>
      <c r="H23" s="17"/>
      <c r="I23" s="17"/>
      <c r="J23" s="17"/>
      <c r="K23" s="17"/>
      <c r="L23" s="17"/>
      <c r="O23" s="4"/>
      <c r="P23" s="4"/>
      <c r="R23" s="6"/>
      <c r="U23" s="6"/>
      <c r="V23" s="6"/>
      <c r="W23" s="6"/>
    </row>
    <row r="24" spans="1:23" x14ac:dyDescent="0.2">
      <c r="F24" s="18"/>
      <c r="G24" s="18"/>
      <c r="H24" s="18"/>
      <c r="I24" s="18"/>
      <c r="J24" s="18"/>
      <c r="K24" s="18"/>
      <c r="L24" s="17"/>
      <c r="O24" s="4"/>
      <c r="P24" s="4"/>
      <c r="R24" s="6"/>
      <c r="U24" s="6"/>
      <c r="V24" s="6"/>
      <c r="W24" s="6"/>
    </row>
    <row r="25" spans="1:23" ht="15" x14ac:dyDescent="0.25">
      <c r="A25" t="s">
        <v>21</v>
      </c>
      <c r="D25" s="5" t="s">
        <v>10</v>
      </c>
      <c r="F25" s="18"/>
      <c r="G25" s="18"/>
      <c r="H25" s="18"/>
      <c r="I25" s="18"/>
      <c r="J25" s="18"/>
      <c r="K25" s="25"/>
      <c r="L25" s="17"/>
      <c r="M25" s="6"/>
      <c r="N25" s="6"/>
      <c r="Q25" s="2"/>
    </row>
    <row r="26" spans="1:23" x14ac:dyDescent="0.2">
      <c r="A26" t="s">
        <v>14</v>
      </c>
      <c r="D26" s="5" t="s">
        <v>11</v>
      </c>
      <c r="I26" s="20" t="s">
        <v>17</v>
      </c>
      <c r="J26" s="18"/>
      <c r="K26" s="18"/>
      <c r="L26" s="17"/>
      <c r="M26" s="6"/>
      <c r="N26" s="6"/>
      <c r="P26" s="2"/>
    </row>
    <row r="27" spans="1:23" ht="15" x14ac:dyDescent="0.25">
      <c r="A27" s="2">
        <f>M2+0.15</f>
        <v>12.15</v>
      </c>
      <c r="B27" s="5" t="s">
        <v>6</v>
      </c>
      <c r="C27" s="5" t="s">
        <v>9</v>
      </c>
      <c r="D27" s="5" t="s">
        <v>12</v>
      </c>
      <c r="E27" s="5" t="s">
        <v>10</v>
      </c>
      <c r="I27" s="20" t="s">
        <v>15</v>
      </c>
      <c r="J27" s="20"/>
      <c r="K27" s="18"/>
      <c r="L27" s="22"/>
      <c r="M27" s="9"/>
      <c r="N27" s="6"/>
      <c r="O27" s="2"/>
      <c r="P27" s="6"/>
    </row>
    <row r="28" spans="1:23" x14ac:dyDescent="0.2">
      <c r="A28" s="2">
        <f>M3+0.15</f>
        <v>8.15</v>
      </c>
      <c r="B28" s="5" t="s">
        <v>7</v>
      </c>
      <c r="C28" s="5" t="s">
        <v>8</v>
      </c>
      <c r="D28" s="5" t="s">
        <v>18</v>
      </c>
      <c r="E28" s="5" t="s">
        <v>11</v>
      </c>
      <c r="I28" s="20" t="s">
        <v>16</v>
      </c>
      <c r="J28" s="20"/>
      <c r="K28" s="18"/>
      <c r="L28" s="7"/>
      <c r="M28" s="6"/>
      <c r="N28" s="6"/>
      <c r="O28" s="2"/>
      <c r="P28" s="6"/>
    </row>
    <row r="29" spans="1:23" ht="15" x14ac:dyDescent="0.25">
      <c r="A29" s="2">
        <f>A27*A28</f>
        <v>99.022500000000008</v>
      </c>
      <c r="B29" s="2">
        <v>0.15</v>
      </c>
      <c r="C29" s="2">
        <f>A29*B29</f>
        <v>14.853375</v>
      </c>
      <c r="D29" s="2">
        <v>0.3</v>
      </c>
      <c r="E29" s="24">
        <f>C29*D29</f>
        <v>4.4560124999999999</v>
      </c>
      <c r="I29" s="17">
        <v>116</v>
      </c>
      <c r="J29" s="17"/>
      <c r="K29" s="26">
        <f>E29*I29</f>
        <v>516.89744999999994</v>
      </c>
      <c r="L29" s="6"/>
      <c r="M29" s="6"/>
      <c r="N29" s="6"/>
      <c r="P29" s="1"/>
      <c r="Q29" s="2"/>
    </row>
    <row r="30" spans="1:23" x14ac:dyDescent="0.2">
      <c r="A30" s="2"/>
      <c r="B30" s="2"/>
      <c r="C30" s="2"/>
      <c r="E30" s="17"/>
      <c r="F30" s="17"/>
      <c r="G30" s="17"/>
      <c r="H30" s="17"/>
      <c r="I30" s="17"/>
      <c r="J30" s="17"/>
      <c r="K30" s="21"/>
      <c r="L30" s="6"/>
      <c r="M30" s="6"/>
      <c r="N30" s="6"/>
      <c r="P30" s="10"/>
      <c r="Q30" s="2"/>
    </row>
    <row r="31" spans="1:23" x14ac:dyDescent="0.2">
      <c r="A31" s="2"/>
      <c r="B31" s="2"/>
      <c r="C31" s="2"/>
      <c r="E31" s="17"/>
      <c r="F31" s="17"/>
      <c r="G31" s="17"/>
      <c r="H31" s="17"/>
      <c r="I31" s="17"/>
      <c r="J31" s="17"/>
      <c r="K31" s="21"/>
      <c r="L31" s="6"/>
      <c r="M31" s="6"/>
      <c r="N31" s="6"/>
      <c r="P31" s="10"/>
      <c r="Q31" s="2"/>
    </row>
    <row r="32" spans="1:23" x14ac:dyDescent="0.2">
      <c r="A32" t="s">
        <v>22</v>
      </c>
      <c r="D32" s="5" t="s">
        <v>9</v>
      </c>
      <c r="E32" s="6"/>
      <c r="F32" s="17"/>
      <c r="G32" s="17"/>
      <c r="H32" s="17"/>
      <c r="I32" s="17"/>
      <c r="J32" s="17"/>
      <c r="K32" s="17"/>
      <c r="L32" s="6"/>
      <c r="M32" s="6"/>
      <c r="N32" s="6"/>
      <c r="O32" s="2"/>
      <c r="P32" s="6"/>
    </row>
    <row r="33" spans="1:19" x14ac:dyDescent="0.2">
      <c r="A33" t="s">
        <v>1</v>
      </c>
      <c r="B33" s="5" t="s">
        <v>20</v>
      </c>
      <c r="C33" s="5" t="s">
        <v>7</v>
      </c>
      <c r="D33" s="5" t="s">
        <v>8</v>
      </c>
      <c r="E33" s="6"/>
      <c r="F33" s="17"/>
      <c r="G33" s="17"/>
      <c r="H33" s="17"/>
      <c r="I33" s="17"/>
      <c r="J33" s="17"/>
      <c r="K33" s="17"/>
      <c r="L33" s="6"/>
      <c r="P33" s="6"/>
    </row>
    <row r="34" spans="1:19" x14ac:dyDescent="0.2">
      <c r="A34" s="23">
        <f>M2+0.15</f>
        <v>12.15</v>
      </c>
      <c r="B34">
        <v>3</v>
      </c>
      <c r="C34">
        <v>0.15</v>
      </c>
      <c r="D34" s="2">
        <f>A34*B34*C34</f>
        <v>5.4675000000000002</v>
      </c>
      <c r="E34" s="5" t="s">
        <v>10</v>
      </c>
      <c r="G34" s="17"/>
      <c r="H34" s="17"/>
      <c r="I34" s="17"/>
      <c r="J34" s="17"/>
      <c r="K34" s="17"/>
      <c r="L34" s="6"/>
      <c r="M34" s="6"/>
      <c r="N34" s="6"/>
      <c r="O34" s="2"/>
      <c r="P34" s="2"/>
      <c r="Q34" s="2"/>
    </row>
    <row r="35" spans="1:19" x14ac:dyDescent="0.2">
      <c r="A35" s="23">
        <f>M3+0.15</f>
        <v>8.15</v>
      </c>
      <c r="B35">
        <v>3</v>
      </c>
      <c r="C35">
        <v>0.15</v>
      </c>
      <c r="D35" s="2">
        <f t="shared" ref="D35:D37" si="1">A35*B35*C35</f>
        <v>3.6675000000000004</v>
      </c>
      <c r="E35" s="5" t="s">
        <v>11</v>
      </c>
      <c r="G35" s="17"/>
      <c r="H35" s="17"/>
      <c r="I35" s="20" t="s">
        <v>17</v>
      </c>
      <c r="J35" s="18"/>
      <c r="K35" s="18"/>
      <c r="L35" s="6"/>
      <c r="M35" s="6"/>
      <c r="N35" s="6"/>
      <c r="O35" s="2"/>
      <c r="P35" s="6"/>
    </row>
    <row r="36" spans="1:19" x14ac:dyDescent="0.2">
      <c r="A36" s="23">
        <f>M2+0.15</f>
        <v>12.15</v>
      </c>
      <c r="B36">
        <v>3</v>
      </c>
      <c r="C36">
        <v>0.15</v>
      </c>
      <c r="D36" s="2">
        <f t="shared" si="1"/>
        <v>5.4675000000000002</v>
      </c>
      <c r="E36" s="5" t="s">
        <v>12</v>
      </c>
      <c r="F36" s="5" t="s">
        <v>10</v>
      </c>
      <c r="G36" s="17"/>
      <c r="H36" s="17"/>
      <c r="I36" s="20" t="s">
        <v>15</v>
      </c>
      <c r="J36" s="20"/>
      <c r="K36" s="18"/>
      <c r="L36" s="6"/>
      <c r="M36" s="6"/>
      <c r="N36" s="6"/>
      <c r="O36" s="6"/>
      <c r="P36" s="6"/>
    </row>
    <row r="37" spans="1:19" x14ac:dyDescent="0.2">
      <c r="A37" s="23">
        <f>M3+0.15</f>
        <v>8.15</v>
      </c>
      <c r="B37">
        <v>3</v>
      </c>
      <c r="C37">
        <v>0.15</v>
      </c>
      <c r="D37" s="2">
        <f t="shared" si="1"/>
        <v>3.6675000000000004</v>
      </c>
      <c r="E37" s="5" t="s">
        <v>18</v>
      </c>
      <c r="F37" s="5" t="s">
        <v>11</v>
      </c>
      <c r="G37" s="17"/>
      <c r="H37" s="17"/>
      <c r="I37" s="20" t="s">
        <v>16</v>
      </c>
      <c r="J37" s="20"/>
      <c r="K37" s="18"/>
      <c r="L37" s="4"/>
      <c r="M37" s="4"/>
      <c r="N37" s="4"/>
      <c r="O37" s="2"/>
      <c r="P37" s="4"/>
      <c r="Q37" s="4"/>
      <c r="R37" s="4"/>
      <c r="S37" s="4"/>
    </row>
    <row r="38" spans="1:19" ht="15" x14ac:dyDescent="0.25">
      <c r="A38" s="23"/>
      <c r="D38" s="2">
        <f>SUM(D34:D37)</f>
        <v>18.270000000000003</v>
      </c>
      <c r="E38">
        <v>0.35</v>
      </c>
      <c r="F38" s="24">
        <f>D38*E38</f>
        <v>6.3945000000000007</v>
      </c>
      <c r="G38" s="17"/>
      <c r="H38" s="17"/>
      <c r="I38" s="17">
        <v>116</v>
      </c>
      <c r="J38" s="17"/>
      <c r="K38" s="26">
        <f>F38*I38</f>
        <v>741.76200000000006</v>
      </c>
      <c r="L38" s="6"/>
      <c r="M38" s="6"/>
      <c r="N38" s="6"/>
      <c r="O38" s="2"/>
      <c r="P38" s="6"/>
    </row>
    <row r="39" spans="1:19" x14ac:dyDescent="0.2">
      <c r="A39" s="12"/>
      <c r="D39" s="2"/>
      <c r="E39" s="6"/>
      <c r="F39" s="17"/>
      <c r="G39" s="17"/>
      <c r="H39" s="17"/>
      <c r="I39" s="17"/>
      <c r="J39" s="17"/>
      <c r="K39" s="17"/>
      <c r="P39" s="4"/>
      <c r="Q39" s="4"/>
    </row>
    <row r="40" spans="1:19" x14ac:dyDescent="0.2">
      <c r="F40" s="18"/>
      <c r="G40" s="18"/>
      <c r="H40" s="18"/>
      <c r="I40" s="18"/>
      <c r="J40" s="18"/>
      <c r="K40" s="18"/>
    </row>
    <row r="41" spans="1:19" ht="15" x14ac:dyDescent="0.25">
      <c r="A41" t="s">
        <v>24</v>
      </c>
      <c r="D41" s="5" t="s">
        <v>10</v>
      </c>
      <c r="F41" s="18"/>
      <c r="G41" s="18"/>
      <c r="H41" s="18"/>
      <c r="I41" s="18"/>
      <c r="J41" s="18"/>
      <c r="K41" s="25"/>
      <c r="N41" s="8"/>
      <c r="O41" s="8"/>
      <c r="P41" s="8"/>
      <c r="Q41" s="11"/>
    </row>
    <row r="42" spans="1:19" x14ac:dyDescent="0.2">
      <c r="A42" t="s">
        <v>14</v>
      </c>
      <c r="D42" s="5" t="s">
        <v>11</v>
      </c>
      <c r="I42" s="20" t="s">
        <v>17</v>
      </c>
      <c r="J42" s="18"/>
      <c r="K42" s="18"/>
    </row>
    <row r="43" spans="1:19" x14ac:dyDescent="0.2">
      <c r="A43" s="2">
        <f>M2+0.15</f>
        <v>12.15</v>
      </c>
      <c r="B43" s="5" t="s">
        <v>6</v>
      </c>
      <c r="C43" s="5" t="s">
        <v>9</v>
      </c>
      <c r="D43" s="5" t="s">
        <v>12</v>
      </c>
      <c r="E43" s="5" t="s">
        <v>10</v>
      </c>
      <c r="I43" s="20" t="s">
        <v>15</v>
      </c>
      <c r="J43" s="20"/>
      <c r="K43" s="18"/>
      <c r="R43" s="5"/>
    </row>
    <row r="44" spans="1:19" x14ac:dyDescent="0.2">
      <c r="A44" s="2">
        <f>M3+0.15</f>
        <v>8.15</v>
      </c>
      <c r="B44" s="5" t="s">
        <v>7</v>
      </c>
      <c r="C44" s="5" t="s">
        <v>8</v>
      </c>
      <c r="D44" s="5" t="s">
        <v>18</v>
      </c>
      <c r="E44" s="5" t="s">
        <v>11</v>
      </c>
      <c r="I44" s="20" t="s">
        <v>16</v>
      </c>
      <c r="J44" s="20"/>
      <c r="K44" s="18"/>
      <c r="L44" s="5"/>
      <c r="M44" s="5"/>
      <c r="N44" s="5"/>
      <c r="O44" s="5"/>
      <c r="P44" s="5"/>
      <c r="Q44" s="5"/>
      <c r="R44" s="5"/>
    </row>
    <row r="45" spans="1:19" ht="15" x14ac:dyDescent="0.25">
      <c r="A45" s="2">
        <f>A43*A44</f>
        <v>99.022500000000008</v>
      </c>
      <c r="B45" s="2">
        <v>0.15</v>
      </c>
      <c r="C45" s="2">
        <f>A45*B45</f>
        <v>14.853375</v>
      </c>
      <c r="D45" s="2">
        <v>0.3</v>
      </c>
      <c r="E45" s="24">
        <f>C45*D45</f>
        <v>4.4560124999999999</v>
      </c>
      <c r="I45" s="17">
        <v>116</v>
      </c>
      <c r="J45" s="17"/>
      <c r="K45" s="26">
        <f>E45*I45</f>
        <v>516.89744999999994</v>
      </c>
    </row>
    <row r="46" spans="1:19" x14ac:dyDescent="0.2">
      <c r="A46" s="2"/>
      <c r="B46" s="2"/>
      <c r="C46" s="2"/>
      <c r="E46" s="17"/>
      <c r="F46" s="17"/>
      <c r="G46" s="17"/>
      <c r="H46" s="17"/>
      <c r="I46" s="17"/>
      <c r="J46" s="17"/>
      <c r="K46" s="21"/>
    </row>
    <row r="47" spans="1:19" x14ac:dyDescent="0.2">
      <c r="A47" s="2"/>
      <c r="B47" s="2"/>
      <c r="C47" s="2"/>
      <c r="E47" s="17"/>
      <c r="F47" s="17"/>
      <c r="G47" s="17"/>
      <c r="H47" s="17"/>
      <c r="I47" s="17"/>
      <c r="J47" s="17"/>
      <c r="K47" s="21"/>
    </row>
    <row r="48" spans="1:19" x14ac:dyDescent="0.2">
      <c r="A48" t="s">
        <v>23</v>
      </c>
      <c r="D48" s="5" t="s">
        <v>9</v>
      </c>
      <c r="E48" s="6"/>
      <c r="F48" s="17"/>
      <c r="G48" s="17"/>
      <c r="H48" s="17"/>
      <c r="I48" s="17"/>
      <c r="J48" s="17"/>
      <c r="K48" s="17"/>
      <c r="L48" s="4"/>
      <c r="M48" s="4"/>
      <c r="N48" s="4"/>
      <c r="O48" s="4"/>
      <c r="P48" s="4"/>
      <c r="Q48" s="4"/>
      <c r="R48" s="4"/>
    </row>
    <row r="49" spans="1:17" x14ac:dyDescent="0.2">
      <c r="A49" t="s">
        <v>1</v>
      </c>
      <c r="B49" s="5" t="s">
        <v>20</v>
      </c>
      <c r="C49" s="5" t="s">
        <v>7</v>
      </c>
      <c r="D49" s="5" t="s">
        <v>8</v>
      </c>
      <c r="E49" s="6"/>
      <c r="F49" s="17"/>
      <c r="G49" s="17"/>
      <c r="H49" s="17"/>
      <c r="I49" s="17"/>
      <c r="J49" s="17"/>
      <c r="K49" s="17"/>
    </row>
    <row r="50" spans="1:17" x14ac:dyDescent="0.2">
      <c r="A50" s="23">
        <f>M2+0.15</f>
        <v>12.15</v>
      </c>
      <c r="B50">
        <v>3</v>
      </c>
      <c r="C50">
        <v>0.15</v>
      </c>
      <c r="D50" s="2">
        <f>A50*B50*C50</f>
        <v>5.4675000000000002</v>
      </c>
      <c r="E50" s="5" t="s">
        <v>10</v>
      </c>
      <c r="G50" s="17"/>
      <c r="H50" s="17"/>
      <c r="I50" s="17"/>
      <c r="J50" s="17"/>
      <c r="K50" s="17"/>
      <c r="P50" s="4"/>
      <c r="Q50" s="4"/>
    </row>
    <row r="51" spans="1:17" x14ac:dyDescent="0.2">
      <c r="A51" s="23">
        <f>M3+0.15</f>
        <v>8.15</v>
      </c>
      <c r="B51">
        <v>3</v>
      </c>
      <c r="C51">
        <v>0.15</v>
      </c>
      <c r="D51" s="2">
        <f t="shared" ref="D51:D53" si="2">A51*B51*C51</f>
        <v>3.6675000000000004</v>
      </c>
      <c r="E51" s="5" t="s">
        <v>11</v>
      </c>
      <c r="G51" s="17"/>
      <c r="H51" s="17"/>
      <c r="I51" s="20" t="s">
        <v>17</v>
      </c>
      <c r="J51" s="18"/>
      <c r="K51" s="18"/>
    </row>
    <row r="52" spans="1:17" ht="15" x14ac:dyDescent="0.25">
      <c r="A52" s="23">
        <f>M2+0.15</f>
        <v>12.15</v>
      </c>
      <c r="B52">
        <v>3</v>
      </c>
      <c r="C52">
        <v>0.15</v>
      </c>
      <c r="D52" s="2">
        <f t="shared" si="2"/>
        <v>5.4675000000000002</v>
      </c>
      <c r="E52" s="5" t="s">
        <v>12</v>
      </c>
      <c r="F52" s="5" t="s">
        <v>10</v>
      </c>
      <c r="G52" s="17"/>
      <c r="H52" s="17"/>
      <c r="I52" s="20" t="s">
        <v>15</v>
      </c>
      <c r="J52" s="20"/>
      <c r="K52" s="18"/>
      <c r="N52" s="8"/>
      <c r="O52" s="8"/>
      <c r="P52" s="8"/>
      <c r="Q52" s="8"/>
    </row>
    <row r="53" spans="1:17" x14ac:dyDescent="0.2">
      <c r="A53" s="23">
        <f>M3+0.15</f>
        <v>8.15</v>
      </c>
      <c r="B53">
        <v>3</v>
      </c>
      <c r="C53">
        <v>0.15</v>
      </c>
      <c r="D53" s="2">
        <f t="shared" si="2"/>
        <v>3.6675000000000004</v>
      </c>
      <c r="E53" s="5" t="s">
        <v>18</v>
      </c>
      <c r="F53" s="5" t="s">
        <v>11</v>
      </c>
      <c r="G53" s="17"/>
      <c r="H53" s="17"/>
      <c r="I53" s="20" t="s">
        <v>16</v>
      </c>
      <c r="J53" s="20"/>
      <c r="K53" s="18"/>
    </row>
    <row r="54" spans="1:17" ht="15" x14ac:dyDescent="0.25">
      <c r="A54" s="23"/>
      <c r="D54" s="2">
        <f>SUM(D50:D53)</f>
        <v>18.270000000000003</v>
      </c>
      <c r="E54">
        <v>0.35</v>
      </c>
      <c r="F54" s="24">
        <f>D54*E54</f>
        <v>6.3945000000000007</v>
      </c>
      <c r="G54" s="17"/>
      <c r="H54" s="17"/>
      <c r="I54" s="17">
        <v>116</v>
      </c>
      <c r="J54" s="17"/>
      <c r="K54" s="26">
        <f>F54*I54</f>
        <v>741.76200000000006</v>
      </c>
    </row>
    <row r="55" spans="1:17" x14ac:dyDescent="0.2">
      <c r="A55" s="12"/>
      <c r="D55" s="2"/>
      <c r="E55" s="6"/>
      <c r="F55" s="17"/>
      <c r="G55" s="17"/>
      <c r="H55" s="17"/>
      <c r="I55" s="17"/>
      <c r="J55" s="17"/>
      <c r="K55" s="17"/>
    </row>
    <row r="56" spans="1:17" x14ac:dyDescent="0.2">
      <c r="F56" s="18"/>
      <c r="G56" s="18"/>
      <c r="H56" s="18"/>
      <c r="I56" s="18"/>
      <c r="J56" s="18"/>
      <c r="K56" s="18"/>
    </row>
    <row r="57" spans="1:17" ht="15" x14ac:dyDescent="0.25">
      <c r="D57" s="5" t="s">
        <v>10</v>
      </c>
      <c r="F57" s="18"/>
      <c r="G57" s="18"/>
      <c r="H57" s="18"/>
      <c r="I57" s="18"/>
      <c r="J57" s="18"/>
      <c r="K57" s="25"/>
    </row>
    <row r="58" spans="1:17" x14ac:dyDescent="0.2">
      <c r="A58" t="s">
        <v>25</v>
      </c>
      <c r="D58" s="5" t="s">
        <v>11</v>
      </c>
      <c r="I58" s="20" t="s">
        <v>17</v>
      </c>
      <c r="J58" s="18"/>
      <c r="K58" s="18"/>
    </row>
    <row r="59" spans="1:17" x14ac:dyDescent="0.2">
      <c r="A59" s="2">
        <f>M2+0.15</f>
        <v>12.15</v>
      </c>
      <c r="B59" s="5" t="s">
        <v>26</v>
      </c>
      <c r="C59" s="5" t="s">
        <v>9</v>
      </c>
      <c r="D59" s="5" t="s">
        <v>12</v>
      </c>
      <c r="E59" s="5" t="s">
        <v>10</v>
      </c>
      <c r="I59" s="20" t="s">
        <v>15</v>
      </c>
      <c r="J59" s="20"/>
      <c r="K59" s="18"/>
    </row>
    <row r="60" spans="1:17" x14ac:dyDescent="0.2">
      <c r="A60" s="2">
        <f>M3+0.15</f>
        <v>8.15</v>
      </c>
      <c r="B60" s="5" t="s">
        <v>7</v>
      </c>
      <c r="C60" s="5" t="s">
        <v>8</v>
      </c>
      <c r="D60" s="5" t="s">
        <v>18</v>
      </c>
      <c r="E60" s="5" t="s">
        <v>11</v>
      </c>
      <c r="I60" s="20" t="s">
        <v>16</v>
      </c>
      <c r="J60" s="20"/>
      <c r="K60" s="18"/>
    </row>
    <row r="61" spans="1:17" ht="15" x14ac:dyDescent="0.25">
      <c r="A61" s="2">
        <f>A59*A60</f>
        <v>99.022500000000008</v>
      </c>
      <c r="B61" s="2">
        <v>0.15</v>
      </c>
      <c r="C61" s="2">
        <f>A61*B61</f>
        <v>14.853375</v>
      </c>
      <c r="D61" s="2">
        <v>0.3</v>
      </c>
      <c r="E61" s="24">
        <f>C61*D61</f>
        <v>4.4560124999999999</v>
      </c>
      <c r="I61" s="17">
        <v>116</v>
      </c>
      <c r="J61" s="17"/>
      <c r="K61" s="26">
        <f>E61*I61</f>
        <v>516.89744999999994</v>
      </c>
    </row>
    <row r="62" spans="1:17" x14ac:dyDescent="0.2">
      <c r="A62" s="2"/>
      <c r="B62" s="2"/>
      <c r="C62" s="2"/>
      <c r="E62" s="17"/>
      <c r="F62" s="17"/>
      <c r="G62" s="17"/>
      <c r="H62" s="17"/>
      <c r="I62" s="17"/>
      <c r="J62" s="17"/>
      <c r="K62" s="21"/>
    </row>
    <row r="63" spans="1:17" x14ac:dyDescent="0.2">
      <c r="A63" s="2"/>
      <c r="B63" s="2"/>
      <c r="C63" s="2"/>
      <c r="E63" s="17"/>
      <c r="F63" s="17"/>
      <c r="G63" s="17"/>
      <c r="H63" s="17"/>
      <c r="I63" s="17"/>
      <c r="J63" s="17"/>
      <c r="K63" s="21"/>
    </row>
    <row r="64" spans="1:17" ht="15" x14ac:dyDescent="0.25">
      <c r="D64" s="5"/>
      <c r="E64" s="6"/>
      <c r="F64" s="17"/>
      <c r="G64" s="17"/>
      <c r="H64" s="17"/>
      <c r="I64" s="26" t="s">
        <v>27</v>
      </c>
      <c r="J64" s="26"/>
      <c r="K64" s="26">
        <f>SUM(K12:K63)</f>
        <v>5885.4325499999995</v>
      </c>
    </row>
    <row r="65" spans="1:11" x14ac:dyDescent="0.2">
      <c r="B65" s="5"/>
      <c r="C65" s="5"/>
      <c r="D65" s="5"/>
      <c r="E65" s="6"/>
      <c r="F65" s="17"/>
      <c r="G65" s="17"/>
      <c r="H65" s="17"/>
      <c r="I65" s="17"/>
      <c r="J65" s="17"/>
      <c r="K65" s="17"/>
    </row>
    <row r="66" spans="1:11" x14ac:dyDescent="0.2">
      <c r="A66" s="23"/>
      <c r="D66" s="2"/>
      <c r="E66" s="5"/>
      <c r="G66" s="17"/>
      <c r="H66" s="17"/>
      <c r="I66" s="17"/>
      <c r="J66" s="17"/>
      <c r="K66" s="17"/>
    </row>
    <row r="67" spans="1:11" x14ac:dyDescent="0.2">
      <c r="A67" s="23"/>
      <c r="D67" s="2"/>
      <c r="E67" s="5"/>
      <c r="G67" s="17"/>
      <c r="H67" s="17"/>
      <c r="I67" s="20"/>
      <c r="J67" s="18"/>
      <c r="K67" s="18"/>
    </row>
    <row r="68" spans="1:11" x14ac:dyDescent="0.2">
      <c r="A68" s="23"/>
      <c r="D68" s="2"/>
      <c r="E68" s="5"/>
      <c r="F68" s="5"/>
      <c r="G68" s="17"/>
      <c r="H68" s="17"/>
      <c r="I68" s="20"/>
      <c r="J68" s="20"/>
      <c r="K68" s="18"/>
    </row>
    <row r="69" spans="1:11" x14ac:dyDescent="0.2">
      <c r="A69" s="23"/>
      <c r="D69" s="2"/>
      <c r="E69" s="5"/>
      <c r="F69" s="5"/>
      <c r="G69" s="17"/>
      <c r="H69" s="17"/>
      <c r="I69" s="20"/>
      <c r="J69" s="20"/>
      <c r="K69" s="18"/>
    </row>
    <row r="70" spans="1:11" ht="15" x14ac:dyDescent="0.25">
      <c r="A70" s="23"/>
      <c r="D70" s="2"/>
      <c r="F70" s="24"/>
      <c r="G70" s="17"/>
      <c r="H70" s="17"/>
      <c r="I70" s="17"/>
      <c r="J70" s="17"/>
      <c r="K70" s="26"/>
    </row>
  </sheetData>
  <pageMargins left="0" right="0" top="0.39409448818897641" bottom="0.39409448818897641" header="0" footer="0"/>
  <pageSetup paperSize="9" orientation="portrait" horizontalDpi="4294967295" verticalDpi="4294967295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808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 Sacre</cp:lastModifiedBy>
  <cp:revision>35</cp:revision>
  <dcterms:created xsi:type="dcterms:W3CDTF">2012-02-07T14:32:57Z</dcterms:created>
  <dcterms:modified xsi:type="dcterms:W3CDTF">2022-12-16T17:30:46Z</dcterms:modified>
</cp:coreProperties>
</file>